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25\"/>
    </mc:Choice>
  </mc:AlternateContent>
  <bookViews>
    <workbookView xWindow="-120" yWindow="-120" windowWidth="29040" windowHeight="15720"/>
  </bookViews>
  <sheets>
    <sheet name="RENCANA AKSI 2023" sheetId="4" r:id="rId1"/>
  </sheets>
  <definedNames>
    <definedName name="_xlnm.Print_Area" localSheetId="0">'RENCANA AKSI 2023'!$A$1:$L$38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T8" i="4" l="1"/>
  <c r="P7" i="4"/>
  <c r="Q7" i="4"/>
  <c r="S7" i="4"/>
  <c r="R7" i="4"/>
  <c r="T7" i="4" l="1"/>
  <c r="N7" i="4" l="1"/>
  <c r="O7" i="4" s="1"/>
  <c r="G19" i="4" l="1"/>
  <c r="G7" i="4"/>
</calcChain>
</file>

<file path=xl/sharedStrings.xml><?xml version="1.0" encoding="utf-8"?>
<sst xmlns="http://schemas.openxmlformats.org/spreadsheetml/2006/main" count="85" uniqueCount="78">
  <si>
    <t>SASARAN STRATEGIS</t>
  </si>
  <si>
    <t>PROGRAM dan KEGIATAN</t>
  </si>
  <si>
    <t>INDIKATOR KEGIATAN</t>
  </si>
  <si>
    <t>TARGET KEGIATAN</t>
  </si>
  <si>
    <t>ANGGARAN (RP.)</t>
  </si>
  <si>
    <t>PENANGGUNG JAWAB</t>
  </si>
  <si>
    <t>DINAS PERHUBUNGAN KABUPATEN SUKABUMI</t>
  </si>
  <si>
    <t>Triwulan I</t>
  </si>
  <si>
    <t>Triwulan II</t>
  </si>
  <si>
    <t>Triwulan III</t>
  </si>
  <si>
    <t>Triwulan VI</t>
  </si>
  <si>
    <t>INDIKATOR KINERJA SASASARAN</t>
  </si>
  <si>
    <t>Bidang Perhubungan laut dan ASDP</t>
  </si>
  <si>
    <t>Pembina Utama Muda / IV C</t>
  </si>
  <si>
    <t>KEPALA DINAS PERHUBUNGAN ,</t>
  </si>
  <si>
    <t>Meningkatnya kualitas Pelayanan Publik</t>
  </si>
  <si>
    <t xml:space="preserve">1. Ratio Kinerja
Lalu Lintas Kabupaten
</t>
  </si>
  <si>
    <t>PROGRAM PENYELENGGARAAN LALULINTAS DAN ANGKUTAN JALAN (LLAJ)</t>
  </si>
  <si>
    <t>Tersedianya perlengkapan jalan di Kab/Kota</t>
  </si>
  <si>
    <t>Terkelolanya Terminal Penumpang type C</t>
  </si>
  <si>
    <t>Terlaksananya Pengujian Kendaraan Bermototor</t>
  </si>
  <si>
    <t>TARGET KINERJA SASARAN</t>
  </si>
  <si>
    <t xml:space="preserve">2. Ratio Pelayanan  Lalu Lintas Laut Angkutan Sungai Danau dan Penyeberangan </t>
  </si>
  <si>
    <t>Bidang Teknik Prasarana dan Bidang LLAJ</t>
  </si>
  <si>
    <t>Penyediaan Perlengkapan Jalan di Jalan Kabupaten/Kota</t>
  </si>
  <si>
    <t>Pengelolaan Terminal Penumpang Tipe C</t>
  </si>
  <si>
    <t>Pengujian Berkala Kendaraan Bermotor</t>
  </si>
  <si>
    <t>Pelaksanaan Manajemen dan Rekayasa Lalu Lintas untuk Jaringan Jalan Kabupaten/Kota</t>
  </si>
  <si>
    <t>Persetujuan Hasil Analisis Dampak Lalu Lintas (Andalalin) untuk Jalan Kabupaten/Kota</t>
  </si>
  <si>
    <t>Audit dan Inspeksi Keselamatan LLAJ di Jalan</t>
  </si>
  <si>
    <t>Penyediaan Angkutan Umum untuk Jasa Angkutan Orang dan/atau Barang Antar Kota dalam 1 (Satu) Daerah Kabupaten/Kota</t>
  </si>
  <si>
    <t>Penetapan Kawasan Perkotaan untuk Pelayanan Angkutan Perkotaan yang Melampaui Batas 1 (Satu) Daerah Kabupaten/Kota</t>
  </si>
  <si>
    <t>Penetapan Rencana Umum Jaringan Trayek Pedesaan dalam 1 (Satu) Daerah Kabupaten/Kota</t>
  </si>
  <si>
    <t>Penerbitan Izin Penyelenggaraan Angkutan Orang dalam Trayek Lintas Daerah Kabupaten/Kota dalam 1 (Satu) Daerah Kabupaten/Kota</t>
  </si>
  <si>
    <t>Penetapan Tarif Kelas Ekonomi untuk Angkutan Orang yang Melayani Trayek serta Angkutan Perkotaan dan Perdesaan dalam 1 (Satu) Daerah Kabupaten/Kota</t>
  </si>
  <si>
    <t>Pembangunan, Penerbitan Izin Pembangunan dan Pengoperasian Pelabuhan Pengumpan Lokal</t>
  </si>
  <si>
    <t>Pembangunan dan Penerbitan Izin Pembangunan dan Pengoperasian Pelabuhan Sungai dan Danau</t>
  </si>
  <si>
    <t>4.549.818.251</t>
  </si>
  <si>
    <t>349.920.100</t>
  </si>
  <si>
    <t>675.000.000</t>
  </si>
  <si>
    <t>331.949.300</t>
  </si>
  <si>
    <t>14.999.800</t>
  </si>
  <si>
    <t>33.049.800</t>
  </si>
  <si>
    <t>44.616.000</t>
  </si>
  <si>
    <t>29.464.000</t>
  </si>
  <si>
    <t>11.738.000</t>
  </si>
  <si>
    <t>4.952.000</t>
  </si>
  <si>
    <t>9.117.000</t>
  </si>
  <si>
    <t>30.000.000</t>
  </si>
  <si>
    <t>230.000.000</t>
  </si>
  <si>
    <t>PROGRAM PELAYARAN</t>
  </si>
  <si>
    <t>0,24</t>
  </si>
  <si>
    <t>0,60</t>
  </si>
  <si>
    <t xml:space="preserve">Ratio Kinerja
Lalu Lintas Kabupaten
</t>
  </si>
  <si>
    <t xml:space="preserve">Ratio Pelayanan  Lalu Lintas Laut Angkutan Sungai Danau dan Penyeberangan </t>
  </si>
  <si>
    <t>Sukabumi,              Januari 2023</t>
  </si>
  <si>
    <t>DEDI CARDIMAN, S.IP, M.Si</t>
  </si>
  <si>
    <t>NIP. 19640421 198310 1 001</t>
  </si>
  <si>
    <t>Terlaksananya Pengawasan Pengoperasian Pelabuhan Pengumpan Lokal</t>
  </si>
  <si>
    <t>1 Dokumen</t>
  </si>
  <si>
    <t>Jumlah Pelabuhan Sungai dan Danau</t>
  </si>
  <si>
    <t>2 Unit</t>
  </si>
  <si>
    <t>Terlaksanya Analisis Tarif Kelas Ekonomi Angkutan Orang</t>
  </si>
  <si>
    <t>483 Unit</t>
  </si>
  <si>
    <t>1 Dokumen, 4 Unit</t>
  </si>
  <si>
    <t>11001 Dokumen, 28 Item, 3 Laporan</t>
  </si>
  <si>
    <t>12 Laporan</t>
  </si>
  <si>
    <t>1 Laporan</t>
  </si>
  <si>
    <t>Terlaksananya manajemen rekayasa lalulintas</t>
  </si>
  <si>
    <t>Tersedianya dokumen ANDALALIN</t>
  </si>
  <si>
    <t>Terlaksananya audit inspeksi keselamatan LLAJ di Jalan</t>
  </si>
  <si>
    <t>Terlaksananya pengawasan dan pengendalian ketersediaan angkutan umum</t>
  </si>
  <si>
    <t>Tersedianya Rencana umum jaringan trayek</t>
  </si>
  <si>
    <t>Terlaksananya sosialisasi/uji coba pelaksanaan kebijakan rencana umum jaringan</t>
  </si>
  <si>
    <t xml:space="preserve">Tersedianya pemenuhan fasilitas izin penyelenggaraan angkutan </t>
  </si>
  <si>
    <t>Target Kinerja Tahun 2023</t>
  </si>
  <si>
    <t>RENCANA AKSI KINERJA SASARAN TAHUN 2024</t>
  </si>
  <si>
    <t>0,23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</si>
</sst>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1" formatCode="_-* #,##0_-;\-* #,##0_-;_-* &quot;-&quot;_-;_-@_-"/>
    <numFmt numFmtId="164" formatCode="_(* #,##0.00_);_(* \(#,##0.00\);_(* &quot;-&quot;??_);_(@_)"/>
    <numFmt numFmtId="165" formatCode="_(* #,##0_);_(* \(#,##0\);_(* &quot;-&quot;??_);_(@_)"/>
    <numFmt numFmtId="166" formatCode="0.0%"/>
    <numFmt numFmtId="167" formatCode="0.0"/>
  </numFmts>
  <fonts count="13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sz val="11"/>
      <name val="Bookman Old Style"/>
      <family val="1"/>
    </font>
    <font>
      <b/>
      <sz val="11"/>
      <color theme="1"/>
      <name val="Bookman Old Style"/>
      <family val="1"/>
    </font>
    <font>
      <sz val="11"/>
      <color theme="1"/>
      <name val="Bookman Old Style"/>
      <family val="1"/>
    </font>
    <font>
      <sz val="10"/>
      <name val="Bookman Old Style"/>
      <family val="1"/>
    </font>
    <font>
      <b/>
      <sz val="11"/>
      <name val="Bookman Old Style"/>
      <family val="1"/>
    </font>
    <font>
      <sz val="8"/>
      <name val="Calibri"/>
      <family val="2"/>
      <charset val="1"/>
      <scheme val="minor"/>
    </font>
    <font>
      <sz val="14"/>
      <color theme="1"/>
      <name val="Calibri"/>
      <family val="2"/>
      <charset val="1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7">
    <xf numFmtId="0" fontId="0" fillId="0" borderId="0" xfId="0"/>
    <xf numFmtId="165" fontId="0" fillId="0" borderId="0" xfId="1" applyNumberFormat="1" applyFont="1"/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0" fontId="0" fillId="0" borderId="0" xfId="0" applyAlignment="1">
      <alignment horizontal="center" vertical="top"/>
    </xf>
    <xf numFmtId="0" fontId="0" fillId="0" borderId="0" xfId="0" applyAlignment="1">
      <alignment wrapText="1"/>
    </xf>
    <xf numFmtId="0" fontId="2" fillId="0" borderId="2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0" fillId="0" borderId="0" xfId="0" applyBorder="1"/>
    <xf numFmtId="9" fontId="0" fillId="0" borderId="0" xfId="3" applyFont="1"/>
    <xf numFmtId="41" fontId="0" fillId="0" borderId="0" xfId="2" applyFont="1"/>
    <xf numFmtId="9" fontId="0" fillId="0" borderId="0" xfId="0" applyNumberFormat="1"/>
    <xf numFmtId="0" fontId="4" fillId="0" borderId="1" xfId="0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right" vertical="top" wrapText="1"/>
    </xf>
    <xf numFmtId="0" fontId="5" fillId="0" borderId="1" xfId="0" applyFont="1" applyBorder="1" applyAlignment="1">
      <alignment vertical="top"/>
    </xf>
    <xf numFmtId="0" fontId="4" fillId="0" borderId="1" xfId="0" quotePrefix="1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41" fontId="2" fillId="2" borderId="2" xfId="2" applyFont="1" applyFill="1" applyBorder="1" applyAlignment="1">
      <alignment horizontal="center"/>
    </xf>
    <xf numFmtId="41" fontId="2" fillId="0" borderId="2" xfId="2" applyFont="1" applyBorder="1" applyAlignment="1">
      <alignment horizontal="center"/>
    </xf>
    <xf numFmtId="41" fontId="4" fillId="2" borderId="1" xfId="2" applyFont="1" applyFill="1" applyBorder="1" applyAlignment="1">
      <alignment horizontal="center" vertical="center"/>
    </xf>
    <xf numFmtId="41" fontId="4" fillId="0" borderId="1" xfId="2" applyFont="1" applyBorder="1" applyAlignment="1">
      <alignment horizontal="center" vertical="center"/>
    </xf>
    <xf numFmtId="41" fontId="0" fillId="2" borderId="0" xfId="2" applyFont="1" applyFill="1"/>
    <xf numFmtId="20" fontId="4" fillId="0" borderId="1" xfId="0" quotePrefix="1" applyNumberFormat="1" applyFont="1" applyBorder="1" applyAlignment="1">
      <alignment vertical="top" wrapText="1"/>
    </xf>
    <xf numFmtId="165" fontId="4" fillId="0" borderId="1" xfId="1" applyNumberFormat="1" applyFont="1" applyBorder="1" applyAlignment="1">
      <alignment horizontal="right" vertical="top"/>
    </xf>
    <xf numFmtId="0" fontId="3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right" vertical="top" wrapText="1"/>
    </xf>
    <xf numFmtId="41" fontId="6" fillId="2" borderId="1" xfId="2" applyFont="1" applyFill="1" applyBorder="1" applyAlignment="1">
      <alignment horizontal="right" vertical="top" wrapText="1"/>
    </xf>
    <xf numFmtId="41" fontId="6" fillId="0" borderId="1" xfId="2" applyFont="1" applyBorder="1" applyAlignment="1">
      <alignment horizontal="right" vertical="top" wrapText="1"/>
    </xf>
    <xf numFmtId="41" fontId="7" fillId="0" borderId="1" xfId="2" applyFont="1" applyBorder="1" applyAlignment="1">
      <alignment horizontal="right" vertical="top" wrapText="1"/>
    </xf>
    <xf numFmtId="41" fontId="0" fillId="0" borderId="0" xfId="0" applyNumberFormat="1" applyAlignment="1">
      <alignment vertical="top"/>
    </xf>
    <xf numFmtId="165" fontId="0" fillId="0" borderId="0" xfId="0" applyNumberFormat="1" applyAlignment="1">
      <alignment vertical="top"/>
    </xf>
    <xf numFmtId="167" fontId="9" fillId="0" borderId="0" xfId="2" applyNumberFormat="1" applyFont="1" applyAlignment="1">
      <alignment vertical="top"/>
    </xf>
    <xf numFmtId="2" fontId="0" fillId="0" borderId="0" xfId="0" applyNumberFormat="1" applyAlignment="1">
      <alignment vertical="top"/>
    </xf>
    <xf numFmtId="167" fontId="0" fillId="0" borderId="0" xfId="0" applyNumberFormat="1" applyAlignment="1">
      <alignment vertical="top"/>
    </xf>
    <xf numFmtId="166" fontId="4" fillId="2" borderId="1" xfId="2" quotePrefix="1" applyNumberFormat="1" applyFont="1" applyFill="1" applyBorder="1" applyAlignment="1">
      <alignment horizontal="center" vertical="top"/>
    </xf>
    <xf numFmtId="166" fontId="4" fillId="0" borderId="1" xfId="2" quotePrefix="1" applyNumberFormat="1" applyFont="1" applyBorder="1" applyAlignment="1">
      <alignment horizontal="center" vertical="top"/>
    </xf>
    <xf numFmtId="41" fontId="10" fillId="2" borderId="0" xfId="2" applyFont="1" applyFill="1"/>
    <xf numFmtId="41" fontId="10" fillId="0" borderId="0" xfId="2" applyFont="1"/>
    <xf numFmtId="41" fontId="4" fillId="0" borderId="1" xfId="2" applyFont="1" applyBorder="1" applyAlignment="1">
      <alignment horizontal="center" vertical="center"/>
    </xf>
    <xf numFmtId="0" fontId="11" fillId="0" borderId="0" xfId="0" applyFont="1" applyAlignment="1">
      <alignment horizontal="center"/>
    </xf>
    <xf numFmtId="0" fontId="11" fillId="0" borderId="0" xfId="0" applyFont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41" fontId="10" fillId="0" borderId="0" xfId="2" applyFont="1" applyAlignment="1">
      <alignment horizontal="center"/>
    </xf>
    <xf numFmtId="41" fontId="11" fillId="0" borderId="0" xfId="2" applyFont="1" applyAlignment="1">
      <alignment horizontal="center"/>
    </xf>
    <xf numFmtId="41" fontId="12" fillId="0" borderId="0" xfId="2" applyFont="1" applyAlignment="1">
      <alignment horizontal="center"/>
    </xf>
  </cellXfs>
  <cellStyles count="4">
    <cellStyle name="Comma" xfId="1" builtinId="3"/>
    <cellStyle name="Comma [0]" xfId="2" builtinId="6"/>
    <cellStyle name="Normal" xfId="0" builtinId="0"/>
    <cellStyle name="Percent" xfId="3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8"/>
  <sheetViews>
    <sheetView tabSelected="1" view="pageBreakPreview" zoomScale="68" zoomScaleSheetLayoutView="68" workbookViewId="0">
      <selection activeCell="H3" sqref="H3"/>
    </sheetView>
  </sheetViews>
  <sheetFormatPr defaultRowHeight="15" x14ac:dyDescent="0.25"/>
  <cols>
    <col min="1" max="1" width="19.42578125" customWidth="1"/>
    <col min="2" max="2" width="20.7109375" customWidth="1"/>
    <col min="3" max="3" width="13.28515625" customWidth="1"/>
    <col min="4" max="4" width="26.5703125" customWidth="1"/>
    <col min="5" max="5" width="17.42578125" customWidth="1"/>
    <col min="6" max="6" width="14.140625" customWidth="1"/>
    <col min="7" max="7" width="20.42578125" customWidth="1"/>
    <col min="8" max="8" width="17.28515625" customWidth="1"/>
    <col min="9" max="9" width="19.7109375" style="23" bestFit="1" customWidth="1"/>
    <col min="10" max="10" width="21.140625" style="10" bestFit="1" customWidth="1"/>
    <col min="11" max="11" width="19.28515625" style="10" bestFit="1" customWidth="1"/>
    <col min="12" max="12" width="18.85546875" style="10" bestFit="1" customWidth="1"/>
    <col min="14" max="14" width="15.28515625" bestFit="1" customWidth="1"/>
    <col min="15" max="15" width="12.28515625" bestFit="1" customWidth="1"/>
    <col min="16" max="16" width="20.28515625" bestFit="1" customWidth="1"/>
  </cols>
  <sheetData>
    <row r="1" spans="1:20" ht="21" x14ac:dyDescent="0.35">
      <c r="A1" s="41" t="s">
        <v>76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</row>
    <row r="2" spans="1:20" s="8" customFormat="1" ht="21" x14ac:dyDescent="0.35">
      <c r="A2" s="42" t="s">
        <v>6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</row>
    <row r="3" spans="1:20" x14ac:dyDescent="0.25">
      <c r="A3" s="6"/>
      <c r="B3" s="7"/>
      <c r="C3" s="7"/>
      <c r="D3" s="6"/>
      <c r="E3" s="7"/>
      <c r="F3" s="7"/>
      <c r="G3" s="7"/>
      <c r="H3" s="7"/>
      <c r="I3" s="19"/>
      <c r="J3" s="20"/>
      <c r="K3" s="20"/>
      <c r="L3" s="20"/>
    </row>
    <row r="4" spans="1:20" ht="15" customHeight="1" x14ac:dyDescent="0.25">
      <c r="A4" s="43" t="s">
        <v>0</v>
      </c>
      <c r="B4" s="43" t="s">
        <v>11</v>
      </c>
      <c r="C4" s="43" t="s">
        <v>21</v>
      </c>
      <c r="D4" s="43" t="s">
        <v>1</v>
      </c>
      <c r="E4" s="43" t="s">
        <v>2</v>
      </c>
      <c r="F4" s="43" t="s">
        <v>3</v>
      </c>
      <c r="G4" s="43" t="s">
        <v>4</v>
      </c>
      <c r="H4" s="43" t="s">
        <v>5</v>
      </c>
      <c r="I4" s="40" t="s">
        <v>75</v>
      </c>
      <c r="J4" s="40"/>
      <c r="K4" s="40"/>
      <c r="L4" s="40"/>
      <c r="M4" s="3"/>
    </row>
    <row r="5" spans="1:20" x14ac:dyDescent="0.25">
      <c r="A5" s="43"/>
      <c r="B5" s="43"/>
      <c r="C5" s="43"/>
      <c r="D5" s="43"/>
      <c r="E5" s="43"/>
      <c r="F5" s="43"/>
      <c r="G5" s="43"/>
      <c r="H5" s="43"/>
      <c r="I5" s="21" t="s">
        <v>7</v>
      </c>
      <c r="J5" s="22" t="s">
        <v>8</v>
      </c>
      <c r="K5" s="22" t="s">
        <v>9</v>
      </c>
      <c r="L5" s="22" t="s">
        <v>10</v>
      </c>
      <c r="M5" s="3"/>
    </row>
    <row r="6" spans="1:20" x14ac:dyDescent="0.25">
      <c r="A6" s="43"/>
      <c r="B6" s="43"/>
      <c r="C6" s="43"/>
      <c r="D6" s="43"/>
      <c r="E6" s="43"/>
      <c r="F6" s="43"/>
      <c r="G6" s="43"/>
      <c r="H6" s="43"/>
      <c r="I6" s="21">
        <v>3</v>
      </c>
      <c r="J6" s="22">
        <v>6</v>
      </c>
      <c r="K6" s="22">
        <v>9</v>
      </c>
      <c r="L6" s="22">
        <v>12</v>
      </c>
      <c r="M6" s="3"/>
    </row>
    <row r="7" spans="1:20" s="3" customFormat="1" ht="111" customHeight="1" x14ac:dyDescent="0.25">
      <c r="A7" s="12" t="s">
        <v>15</v>
      </c>
      <c r="B7" s="12" t="s">
        <v>16</v>
      </c>
      <c r="C7" s="24" t="s">
        <v>51</v>
      </c>
      <c r="D7" s="12" t="s">
        <v>17</v>
      </c>
      <c r="E7" s="12" t="s">
        <v>53</v>
      </c>
      <c r="F7" s="24" t="s">
        <v>77</v>
      </c>
      <c r="G7" s="25">
        <f>SUM(G8+G9+G10+G11+G12+G13+G14+G15+G16+G17+G18)</f>
        <v>6054624251</v>
      </c>
      <c r="H7" s="12" t="s">
        <v>23</v>
      </c>
      <c r="I7" s="36">
        <v>0.111</v>
      </c>
      <c r="J7" s="37">
        <v>0.83099999999999996</v>
      </c>
      <c r="K7" s="37">
        <v>2.7E-2</v>
      </c>
      <c r="L7" s="37">
        <v>3.1E-2</v>
      </c>
      <c r="N7" s="31">
        <f>SUM(I7:M7)</f>
        <v>1</v>
      </c>
      <c r="O7" s="32">
        <f>G7-N7</f>
        <v>6054624250</v>
      </c>
      <c r="P7" s="33">
        <f>I7/G7*100</f>
        <v>1.8333094738565634E-9</v>
      </c>
      <c r="Q7" s="3">
        <f>J7/G7*100</f>
        <v>1.3725046601574813E-8</v>
      </c>
      <c r="R7" s="34">
        <f>K7/G7*100</f>
        <v>4.4594014228943433E-10</v>
      </c>
      <c r="S7" s="35">
        <f>L7/G7*100</f>
        <v>5.1200534855453573E-10</v>
      </c>
      <c r="T7" s="35">
        <f>SUM(P7:S7)</f>
        <v>1.6516301566275347E-8</v>
      </c>
    </row>
    <row r="8" spans="1:20" s="3" customFormat="1" ht="50.25" customHeight="1" x14ac:dyDescent="0.25">
      <c r="A8" s="13"/>
      <c r="B8" s="13"/>
      <c r="C8" s="14"/>
      <c r="D8" s="26" t="s">
        <v>24</v>
      </c>
      <c r="E8" s="13" t="s">
        <v>18</v>
      </c>
      <c r="F8" s="13" t="s">
        <v>63</v>
      </c>
      <c r="G8" s="27" t="s">
        <v>37</v>
      </c>
      <c r="H8" s="15"/>
      <c r="I8" s="28">
        <v>269140000</v>
      </c>
      <c r="J8" s="29">
        <v>4241007251</v>
      </c>
      <c r="K8" s="29">
        <v>33885000</v>
      </c>
      <c r="L8" s="29">
        <v>5786000</v>
      </c>
      <c r="P8" s="3">
        <v>11.1</v>
      </c>
      <c r="Q8" s="3">
        <v>83.1</v>
      </c>
      <c r="R8" s="3">
        <v>2.7</v>
      </c>
      <c r="S8" s="3">
        <v>3.1</v>
      </c>
      <c r="T8" s="3">
        <f>SUM(P8:S8)</f>
        <v>99.999999999999986</v>
      </c>
    </row>
    <row r="9" spans="1:20" s="3" customFormat="1" ht="64.5" customHeight="1" x14ac:dyDescent="0.25">
      <c r="A9" s="13"/>
      <c r="B9" s="13"/>
      <c r="C9" s="14"/>
      <c r="D9" s="26" t="s">
        <v>25</v>
      </c>
      <c r="E9" s="13" t="s">
        <v>19</v>
      </c>
      <c r="F9" s="13" t="s">
        <v>64</v>
      </c>
      <c r="G9" s="27" t="s">
        <v>38</v>
      </c>
      <c r="H9" s="15"/>
      <c r="I9" s="28">
        <v>27345000</v>
      </c>
      <c r="J9" s="28">
        <v>292875100</v>
      </c>
      <c r="K9" s="28">
        <v>14600000</v>
      </c>
      <c r="L9" s="28">
        <v>15100000</v>
      </c>
    </row>
    <row r="10" spans="1:20" s="3" customFormat="1" ht="67.5" customHeight="1" x14ac:dyDescent="0.25">
      <c r="A10" s="13"/>
      <c r="B10" s="13"/>
      <c r="C10" s="14"/>
      <c r="D10" s="26" t="s">
        <v>26</v>
      </c>
      <c r="E10" s="13" t="s">
        <v>20</v>
      </c>
      <c r="F10" s="13" t="s">
        <v>65</v>
      </c>
      <c r="G10" s="27" t="s">
        <v>39</v>
      </c>
      <c r="H10" s="15"/>
      <c r="I10" s="28">
        <v>121804200</v>
      </c>
      <c r="J10" s="28">
        <v>379563800</v>
      </c>
      <c r="K10" s="28">
        <v>34934000</v>
      </c>
      <c r="L10" s="28">
        <v>138698000</v>
      </c>
    </row>
    <row r="11" spans="1:20" s="3" customFormat="1" ht="77.25" customHeight="1" x14ac:dyDescent="0.25">
      <c r="A11" s="13"/>
      <c r="B11" s="13"/>
      <c r="C11" s="14"/>
      <c r="D11" s="26" t="s">
        <v>27</v>
      </c>
      <c r="E11" s="13" t="s">
        <v>68</v>
      </c>
      <c r="F11" s="13" t="s">
        <v>66</v>
      </c>
      <c r="G11" s="27" t="s">
        <v>40</v>
      </c>
      <c r="H11" s="15"/>
      <c r="I11" s="28">
        <v>209501500</v>
      </c>
      <c r="J11" s="28">
        <v>81264000</v>
      </c>
      <c r="K11" s="28">
        <v>29758000</v>
      </c>
      <c r="L11" s="28">
        <v>11425800</v>
      </c>
    </row>
    <row r="12" spans="1:20" s="3" customFormat="1" ht="64.5" customHeight="1" x14ac:dyDescent="0.25">
      <c r="A12" s="13"/>
      <c r="B12" s="13"/>
      <c r="C12" s="14"/>
      <c r="D12" s="26" t="s">
        <v>28</v>
      </c>
      <c r="E12" s="13" t="s">
        <v>69</v>
      </c>
      <c r="F12" s="13" t="s">
        <v>66</v>
      </c>
      <c r="G12" s="27" t="s">
        <v>41</v>
      </c>
      <c r="H12" s="15"/>
      <c r="I12" s="28">
        <v>2615000</v>
      </c>
      <c r="J12" s="28">
        <v>7808800</v>
      </c>
      <c r="K12" s="28">
        <v>4576000</v>
      </c>
      <c r="L12" s="28">
        <v>0</v>
      </c>
    </row>
    <row r="13" spans="1:20" s="3" customFormat="1" ht="65.25" customHeight="1" x14ac:dyDescent="0.25">
      <c r="A13" s="13"/>
      <c r="B13" s="13"/>
      <c r="C13" s="14"/>
      <c r="D13" s="26" t="s">
        <v>29</v>
      </c>
      <c r="E13" s="13" t="s">
        <v>70</v>
      </c>
      <c r="F13" s="13" t="s">
        <v>67</v>
      </c>
      <c r="G13" s="27" t="s">
        <v>42</v>
      </c>
      <c r="H13" s="15"/>
      <c r="I13" s="28">
        <v>0</v>
      </c>
      <c r="J13" s="28">
        <v>0</v>
      </c>
      <c r="K13" s="28">
        <v>22206800</v>
      </c>
      <c r="L13" s="28">
        <v>10843000</v>
      </c>
    </row>
    <row r="14" spans="1:20" s="3" customFormat="1" ht="94.5" customHeight="1" x14ac:dyDescent="0.25">
      <c r="A14" s="13"/>
      <c r="B14" s="13"/>
      <c r="C14" s="14"/>
      <c r="D14" s="26" t="s">
        <v>30</v>
      </c>
      <c r="E14" s="13" t="s">
        <v>71</v>
      </c>
      <c r="F14" s="13" t="s">
        <v>67</v>
      </c>
      <c r="G14" s="27" t="s">
        <v>43</v>
      </c>
      <c r="H14" s="15"/>
      <c r="I14" s="28">
        <v>30548000</v>
      </c>
      <c r="J14" s="28">
        <v>14068000</v>
      </c>
      <c r="K14" s="28">
        <v>0</v>
      </c>
      <c r="L14" s="28">
        <v>0</v>
      </c>
    </row>
    <row r="15" spans="1:20" s="3" customFormat="1" ht="96" customHeight="1" x14ac:dyDescent="0.25">
      <c r="A15" s="13"/>
      <c r="B15" s="13"/>
      <c r="C15" s="14"/>
      <c r="D15" s="26" t="s">
        <v>31</v>
      </c>
      <c r="E15" s="13" t="s">
        <v>72</v>
      </c>
      <c r="F15" s="13" t="s">
        <v>59</v>
      </c>
      <c r="G15" s="27" t="s">
        <v>44</v>
      </c>
      <c r="H15" s="15"/>
      <c r="I15" s="28">
        <v>0</v>
      </c>
      <c r="J15" s="28">
        <v>14807000</v>
      </c>
      <c r="K15" s="28">
        <v>14657000</v>
      </c>
      <c r="L15" s="28">
        <v>0</v>
      </c>
    </row>
    <row r="16" spans="1:20" s="3" customFormat="1" ht="111.75" customHeight="1" x14ac:dyDescent="0.25">
      <c r="A16" s="13"/>
      <c r="B16" s="13"/>
      <c r="C16" s="14"/>
      <c r="D16" s="26" t="s">
        <v>32</v>
      </c>
      <c r="E16" s="13" t="s">
        <v>73</v>
      </c>
      <c r="F16" s="13" t="s">
        <v>59</v>
      </c>
      <c r="G16" s="27" t="s">
        <v>45</v>
      </c>
      <c r="H16" s="15"/>
      <c r="I16" s="28">
        <v>1500000</v>
      </c>
      <c r="J16" s="28">
        <v>0</v>
      </c>
      <c r="K16" s="28">
        <v>0</v>
      </c>
      <c r="L16" s="28">
        <v>0</v>
      </c>
    </row>
    <row r="17" spans="1:12" s="3" customFormat="1" ht="110.45" customHeight="1" x14ac:dyDescent="0.25">
      <c r="A17" s="13"/>
      <c r="B17" s="13"/>
      <c r="C17" s="14"/>
      <c r="D17" s="26" t="s">
        <v>33</v>
      </c>
      <c r="E17" s="13" t="s">
        <v>74</v>
      </c>
      <c r="F17" s="13" t="s">
        <v>67</v>
      </c>
      <c r="G17" s="27" t="s">
        <v>46</v>
      </c>
      <c r="H17" s="15"/>
      <c r="I17" s="28">
        <v>4952000</v>
      </c>
      <c r="J17" s="28">
        <v>0</v>
      </c>
      <c r="K17" s="28">
        <v>0</v>
      </c>
      <c r="L17" s="28">
        <v>0</v>
      </c>
    </row>
    <row r="18" spans="1:12" s="3" customFormat="1" ht="96" customHeight="1" x14ac:dyDescent="0.25">
      <c r="A18" s="16"/>
      <c r="B18" s="16"/>
      <c r="C18" s="16"/>
      <c r="D18" s="26" t="s">
        <v>34</v>
      </c>
      <c r="E18" s="13" t="s">
        <v>62</v>
      </c>
      <c r="F18" s="13" t="s">
        <v>59</v>
      </c>
      <c r="G18" s="27" t="s">
        <v>47</v>
      </c>
      <c r="H18" s="16"/>
      <c r="I18" s="28">
        <v>0</v>
      </c>
      <c r="J18" s="28">
        <v>0</v>
      </c>
      <c r="K18" s="28">
        <v>9117000</v>
      </c>
      <c r="L18" s="28">
        <v>0</v>
      </c>
    </row>
    <row r="19" spans="1:12" s="3" customFormat="1" ht="114.75" customHeight="1" x14ac:dyDescent="0.25">
      <c r="A19" s="16"/>
      <c r="B19" s="12" t="s">
        <v>22</v>
      </c>
      <c r="C19" s="17" t="s">
        <v>52</v>
      </c>
      <c r="D19" s="12" t="s">
        <v>50</v>
      </c>
      <c r="E19" s="12" t="s">
        <v>54</v>
      </c>
      <c r="F19" s="17" t="s">
        <v>52</v>
      </c>
      <c r="G19" s="30">
        <f>G20+G21</f>
        <v>260000000</v>
      </c>
      <c r="H19" s="18" t="s">
        <v>12</v>
      </c>
      <c r="I19" s="28"/>
      <c r="J19" s="28"/>
      <c r="K19" s="28"/>
      <c r="L19" s="28"/>
    </row>
    <row r="20" spans="1:12" s="3" customFormat="1" ht="94.5" customHeight="1" x14ac:dyDescent="0.25">
      <c r="A20" s="16"/>
      <c r="B20" s="16"/>
      <c r="C20" s="16"/>
      <c r="D20" s="26" t="s">
        <v>35</v>
      </c>
      <c r="E20" s="13" t="s">
        <v>58</v>
      </c>
      <c r="F20" s="16" t="s">
        <v>59</v>
      </c>
      <c r="G20" s="27" t="s">
        <v>48</v>
      </c>
      <c r="H20" s="16"/>
      <c r="I20" s="28">
        <v>20856000</v>
      </c>
      <c r="J20" s="28">
        <v>3164000</v>
      </c>
      <c r="K20" s="28">
        <v>880000</v>
      </c>
      <c r="L20" s="28">
        <v>5100000</v>
      </c>
    </row>
    <row r="21" spans="1:12" s="3" customFormat="1" ht="97.5" customHeight="1" x14ac:dyDescent="0.25">
      <c r="A21" s="16"/>
      <c r="B21" s="13"/>
      <c r="C21" s="14"/>
      <c r="D21" s="26" t="s">
        <v>36</v>
      </c>
      <c r="E21" s="13" t="s">
        <v>60</v>
      </c>
      <c r="F21" s="13" t="s">
        <v>61</v>
      </c>
      <c r="G21" s="27" t="s">
        <v>49</v>
      </c>
      <c r="H21" s="15"/>
      <c r="I21" s="28">
        <v>27315000</v>
      </c>
      <c r="J21" s="28">
        <v>196988000</v>
      </c>
      <c r="K21" s="28">
        <v>3805000</v>
      </c>
      <c r="L21" s="28">
        <v>1892000</v>
      </c>
    </row>
    <row r="22" spans="1:12" x14ac:dyDescent="0.25">
      <c r="E22" s="5"/>
      <c r="F22" s="4"/>
      <c r="G22" s="1"/>
      <c r="H22" s="2"/>
    </row>
    <row r="23" spans="1:12" ht="21" x14ac:dyDescent="0.35">
      <c r="E23" s="5"/>
      <c r="F23" s="3"/>
      <c r="G23" s="1"/>
      <c r="H23" s="2"/>
      <c r="I23" s="44" t="s">
        <v>55</v>
      </c>
      <c r="J23" s="44"/>
      <c r="K23" s="44"/>
    </row>
    <row r="24" spans="1:12" ht="21" x14ac:dyDescent="0.35">
      <c r="E24" s="5"/>
      <c r="F24" s="3"/>
      <c r="G24" s="1"/>
      <c r="H24" s="2"/>
      <c r="I24" s="45" t="s">
        <v>14</v>
      </c>
      <c r="J24" s="45"/>
      <c r="K24" s="45"/>
    </row>
    <row r="25" spans="1:12" ht="21" x14ac:dyDescent="0.35">
      <c r="E25" s="5"/>
      <c r="F25" s="3"/>
      <c r="G25" s="1"/>
      <c r="H25" s="2"/>
      <c r="I25" s="38"/>
      <c r="J25" s="39"/>
      <c r="K25" s="39"/>
    </row>
    <row r="26" spans="1:12" ht="21" x14ac:dyDescent="0.35">
      <c r="E26" s="5"/>
      <c r="F26" s="3"/>
      <c r="G26" s="1"/>
      <c r="H26" s="2"/>
      <c r="I26" s="38"/>
      <c r="J26" s="39"/>
      <c r="K26" s="39"/>
    </row>
    <row r="27" spans="1:12" ht="21" x14ac:dyDescent="0.35">
      <c r="E27" s="5"/>
      <c r="F27" s="3"/>
      <c r="G27" s="9"/>
      <c r="H27" s="2"/>
      <c r="I27" s="38"/>
      <c r="J27" s="39"/>
      <c r="K27" s="39"/>
    </row>
    <row r="28" spans="1:12" ht="21" x14ac:dyDescent="0.35">
      <c r="E28" s="5"/>
      <c r="F28" s="3"/>
      <c r="G28" s="1"/>
      <c r="H28" s="2"/>
      <c r="I28" s="38"/>
      <c r="J28" s="39"/>
      <c r="K28" s="39"/>
    </row>
    <row r="29" spans="1:12" ht="23.25" x14ac:dyDescent="0.35">
      <c r="E29" s="5"/>
      <c r="F29" s="3"/>
      <c r="G29" s="1"/>
      <c r="H29" s="2"/>
      <c r="I29" s="46" t="s">
        <v>56</v>
      </c>
      <c r="J29" s="46"/>
      <c r="K29" s="46"/>
    </row>
    <row r="30" spans="1:12" ht="21" x14ac:dyDescent="0.35">
      <c r="E30" s="5"/>
      <c r="F30" s="3"/>
      <c r="G30" s="1"/>
      <c r="I30" s="44" t="s">
        <v>13</v>
      </c>
      <c r="J30" s="44"/>
      <c r="K30" s="44"/>
    </row>
    <row r="31" spans="1:12" ht="21" x14ac:dyDescent="0.35">
      <c r="E31" s="5"/>
      <c r="F31" s="3"/>
      <c r="G31" s="1"/>
      <c r="I31" s="44" t="s">
        <v>57</v>
      </c>
      <c r="J31" s="44"/>
      <c r="K31" s="44"/>
    </row>
    <row r="32" spans="1:12" x14ac:dyDescent="0.25">
      <c r="E32" s="5"/>
    </row>
    <row r="33" spans="5:7" x14ac:dyDescent="0.25">
      <c r="E33" s="5"/>
    </row>
    <row r="34" spans="5:7" x14ac:dyDescent="0.25">
      <c r="E34" s="5"/>
    </row>
    <row r="38" spans="5:7" x14ac:dyDescent="0.25">
      <c r="G38" s="11"/>
    </row>
  </sheetData>
  <mergeCells count="16">
    <mergeCell ref="I23:K23"/>
    <mergeCell ref="I24:K24"/>
    <mergeCell ref="I29:K29"/>
    <mergeCell ref="I30:K30"/>
    <mergeCell ref="I31:K31"/>
    <mergeCell ref="I4:L4"/>
    <mergeCell ref="A1:L1"/>
    <mergeCell ref="A2:L2"/>
    <mergeCell ref="A4:A6"/>
    <mergeCell ref="B4:B6"/>
    <mergeCell ref="C4:C6"/>
    <mergeCell ref="D4:D6"/>
    <mergeCell ref="E4:E6"/>
    <mergeCell ref="F4:F6"/>
    <mergeCell ref="G4:G6"/>
    <mergeCell ref="H4:H6"/>
  </mergeCells>
  <phoneticPr fontId="8" type="noConversion"/>
  <printOptions horizontalCentered="1"/>
  <pageMargins left="0.23622047244094491" right="0.23622047244094491" top="0.74803149606299213" bottom="0.74803149606299213" header="0.31496062992125984" footer="0.31496062992125984"/>
  <pageSetup paperSize="5" scale="42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RENCANA AKSI 2023</vt:lpstr>
      <vt:lpstr>'RENCANA AKSI 2023'!Print_Area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laptop</dc:creator>
  <cp:lastModifiedBy>My Computech</cp:lastModifiedBy>
  <cp:lastPrinted>2023-09-22T02:21:42Z</cp:lastPrinted>
  <dcterms:created xsi:type="dcterms:W3CDTF">2016-07-19T02:34:38Z</dcterms:created>
  <dcterms:modified xsi:type="dcterms:W3CDTF">2025-02-13T08:42:39Z</dcterms:modified>
</cp:coreProperties>
</file>